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720" windowHeight="133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Sheet1!#REF!</definedName>
    <definedName name="_xlnm.Print_Area" localSheetId="0">Sheet1!$B$1:$G$15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<sst xmlns="http://schemas.openxmlformats.org/spreadsheetml/2006/main" count="20" uniqueCount="20">
  <si>
    <t>2024年度广外南国商学院各学院申报大创项目配额表</t>
  </si>
  <si>
    <t>学院</t>
  </si>
  <si>
    <t>学院总人数（人）</t>
  </si>
  <si>
    <t>学院总人数占全校总人数比例</t>
  </si>
  <si>
    <t>校级大创项目配额（项）</t>
  </si>
  <si>
    <t>结合一流专业建设情况分配</t>
  </si>
  <si>
    <t>国家级（项）</t>
  </si>
  <si>
    <t>省级（项）</t>
  </si>
  <si>
    <t>英语语言文化学院</t>
  </si>
  <si>
    <t>东方语言文化学院</t>
  </si>
  <si>
    <t>西方语言文化学院</t>
  </si>
  <si>
    <t>经济学院</t>
  </si>
  <si>
    <t>管理学院</t>
  </si>
  <si>
    <t>新媒体与国际传播学院</t>
  </si>
  <si>
    <t>中国语言文化学院</t>
  </si>
  <si>
    <t>教育学院</t>
  </si>
  <si>
    <t>计算机学院</t>
  </si>
  <si>
    <t>国际学院</t>
  </si>
  <si>
    <t>合计</t>
  </si>
  <si>
    <t>备注：
1.各学院申报的校级大创项目总数应不低于以上配额。
2.根据学生人数比例进行配额（四舍五入取整数）。
3.结合国家级、省级一流专业建设点进行配额。每增加国家级一流专业1个，增加国家级大创配额1个，省级大创配额1个；每增加省级一流专业1个，增加省级大创配额1个。
4.各学院根据学院人数不足配额的，省级项目分配1个名额。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</si>
</sst>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6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4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5" applyNumberFormat="0" applyAlignment="0" applyProtection="0">
      <alignment vertical="center"/>
    </xf>
    <xf numFmtId="0" fontId="16" fillId="4" borderId="16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5" borderId="17" applyNumberFormat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176" fontId="0" fillId="0" borderId="0" xfId="0" applyNumberForma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0" fontId="5" fillId="0" borderId="7" xfId="3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176" fontId="6" fillId="0" borderId="7" xfId="0" applyNumberFormat="1" applyFont="1" applyFill="1" applyBorder="1" applyAlignment="1">
      <alignment horizontal="center" vertical="center"/>
    </xf>
    <xf numFmtId="176" fontId="6" fillId="0" borderId="8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0" xfId="0" applyFont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15"/>
  <sheetViews>
    <sheetView tabSelected="1" view="pageBreakPreview" zoomScale="90" zoomScaleNormal="100" workbookViewId="0">
      <selection activeCell="K4" sqref="K4"/>
    </sheetView>
  </sheetViews>
  <sheetFormatPr defaultColWidth="9" defaultRowHeight="14.4"/>
  <cols>
    <col min="1" max="1" width="11.5462962962963" customWidth="1"/>
    <col min="2" max="2" width="28.6296296296296" customWidth="1"/>
    <col min="3" max="3" width="16" customWidth="1"/>
    <col min="4" max="4" width="20.1296296296296" customWidth="1"/>
    <col min="5" max="5" width="19.1296296296296" customWidth="1"/>
    <col min="6" max="6" width="14.3796296296296" style="2" customWidth="1"/>
    <col min="7" max="7" width="14.8796296296296" style="2" customWidth="1"/>
    <col min="8" max="8" width="9" customWidth="1"/>
    <col min="9" max="9" width="8.87962962962963" style="2" customWidth="1"/>
    <col min="10" max="10" width="10.1296296296296" customWidth="1"/>
  </cols>
  <sheetData>
    <row r="1" ht="48" customHeight="1" spans="2:10">
      <c r="B1" s="3" t="s">
        <v>0</v>
      </c>
      <c r="C1" s="4"/>
      <c r="D1" s="4"/>
      <c r="E1" s="4"/>
      <c r="F1" s="4"/>
      <c r="G1" s="5"/>
      <c r="H1" s="6"/>
      <c r="I1" s="6"/>
      <c r="J1" s="6"/>
    </row>
    <row r="2" s="1" customFormat="1" ht="33" customHeight="1" spans="2:7">
      <c r="B2" s="7" t="s">
        <v>1</v>
      </c>
      <c r="C2" s="7" t="s">
        <v>2</v>
      </c>
      <c r="D2" s="7" t="s">
        <v>3</v>
      </c>
      <c r="E2" s="7" t="s">
        <v>4</v>
      </c>
      <c r="F2" s="8" t="s">
        <v>5</v>
      </c>
      <c r="G2" s="8"/>
    </row>
    <row r="3" s="1" customFormat="1" ht="48" customHeight="1" spans="2:7">
      <c r="B3" s="9"/>
      <c r="C3" s="9"/>
      <c r="D3" s="9"/>
      <c r="E3" s="9"/>
      <c r="F3" s="10" t="s">
        <v>6</v>
      </c>
      <c r="G3" s="10" t="s">
        <v>7</v>
      </c>
    </row>
    <row r="4" ht="31" customHeight="1" spans="2:9">
      <c r="B4" s="11" t="s">
        <v>8</v>
      </c>
      <c r="C4" s="12">
        <v>1901</v>
      </c>
      <c r="D4" s="13">
        <f>C4/9414*100%</f>
        <v>0.201933290843425</v>
      </c>
      <c r="E4" s="14">
        <f>D4*120</f>
        <v>24.231994901211</v>
      </c>
      <c r="F4" s="15">
        <f>D4*5</f>
        <v>1.00966645421712</v>
      </c>
      <c r="G4" s="16">
        <v>5</v>
      </c>
      <c r="I4"/>
    </row>
    <row r="5" ht="29" customHeight="1" spans="2:9">
      <c r="B5" s="11" t="s">
        <v>9</v>
      </c>
      <c r="C5" s="12">
        <v>402</v>
      </c>
      <c r="D5" s="13">
        <f t="shared" ref="D5:D14" si="0">C5/9414*100%</f>
        <v>0.0427023581899299</v>
      </c>
      <c r="E5" s="14">
        <f t="shared" ref="E5:E13" si="1">D5*120</f>
        <v>5.12428298279159</v>
      </c>
      <c r="F5" s="15">
        <v>1</v>
      </c>
      <c r="G5" s="16">
        <v>2</v>
      </c>
      <c r="I5"/>
    </row>
    <row r="6" ht="28" customHeight="1" spans="2:9">
      <c r="B6" s="11" t="s">
        <v>10</v>
      </c>
      <c r="C6" s="12">
        <v>482</v>
      </c>
      <c r="D6" s="13">
        <f t="shared" si="0"/>
        <v>0.0512003399192692</v>
      </c>
      <c r="E6" s="14">
        <f t="shared" si="1"/>
        <v>6.1440407903123</v>
      </c>
      <c r="F6" s="15">
        <f t="shared" ref="F5:F13" si="2">D6*5</f>
        <v>0.256001699596346</v>
      </c>
      <c r="G6" s="16">
        <f t="shared" ref="G5:G13" si="3">D6*16</f>
        <v>0.819205438708307</v>
      </c>
      <c r="I6"/>
    </row>
    <row r="7" ht="27" customHeight="1" spans="2:9">
      <c r="B7" s="11" t="s">
        <v>11</v>
      </c>
      <c r="C7" s="12">
        <v>994</v>
      </c>
      <c r="D7" s="13">
        <f t="shared" si="0"/>
        <v>0.105587422987041</v>
      </c>
      <c r="E7" s="14">
        <f t="shared" si="1"/>
        <v>12.6704907584449</v>
      </c>
      <c r="F7" s="15">
        <f t="shared" si="2"/>
        <v>0.527937114935203</v>
      </c>
      <c r="G7" s="16">
        <f t="shared" si="3"/>
        <v>1.68939876779265</v>
      </c>
      <c r="I7"/>
    </row>
    <row r="8" ht="29" customHeight="1" spans="2:9">
      <c r="B8" s="17" t="s">
        <v>12</v>
      </c>
      <c r="C8" s="12">
        <v>1152</v>
      </c>
      <c r="D8" s="13">
        <f t="shared" si="0"/>
        <v>0.122370936902486</v>
      </c>
      <c r="E8" s="14">
        <f t="shared" si="1"/>
        <v>14.6845124282983</v>
      </c>
      <c r="F8" s="15">
        <v>2</v>
      </c>
      <c r="G8" s="16">
        <f t="shared" si="3"/>
        <v>1.95793499043977</v>
      </c>
      <c r="I8"/>
    </row>
    <row r="9" ht="27" customHeight="1" spans="2:9">
      <c r="B9" s="17" t="s">
        <v>13</v>
      </c>
      <c r="C9" s="12">
        <v>525</v>
      </c>
      <c r="D9" s="13">
        <f t="shared" si="0"/>
        <v>0.055768005098789</v>
      </c>
      <c r="E9" s="14">
        <f t="shared" si="1"/>
        <v>6.69216061185468</v>
      </c>
      <c r="F9" s="15">
        <f t="shared" si="2"/>
        <v>0.278840025493945</v>
      </c>
      <c r="G9" s="16">
        <v>0</v>
      </c>
      <c r="I9"/>
    </row>
    <row r="10" ht="30" customHeight="1" spans="2:9">
      <c r="B10" s="17" t="s">
        <v>14</v>
      </c>
      <c r="C10" s="12">
        <v>1675</v>
      </c>
      <c r="D10" s="13">
        <f t="shared" si="0"/>
        <v>0.177926492458041</v>
      </c>
      <c r="E10" s="14">
        <f t="shared" si="1"/>
        <v>21.3511790949649</v>
      </c>
      <c r="F10" s="15">
        <f t="shared" si="2"/>
        <v>0.889632462290206</v>
      </c>
      <c r="G10" s="16">
        <f t="shared" si="3"/>
        <v>2.84682387932866</v>
      </c>
      <c r="I10"/>
    </row>
    <row r="11" ht="31" customHeight="1" spans="2:9">
      <c r="B11" s="17" t="s">
        <v>15</v>
      </c>
      <c r="C11" s="12">
        <v>985</v>
      </c>
      <c r="D11" s="13">
        <f t="shared" si="0"/>
        <v>0.10463140004249</v>
      </c>
      <c r="E11" s="14">
        <f t="shared" si="1"/>
        <v>12.5557680050988</v>
      </c>
      <c r="F11" s="15">
        <f t="shared" si="2"/>
        <v>0.52315700021245</v>
      </c>
      <c r="G11" s="16">
        <f t="shared" si="3"/>
        <v>1.67410240067984</v>
      </c>
      <c r="I11"/>
    </row>
    <row r="12" ht="26" customHeight="1" spans="2:9">
      <c r="B12" s="17" t="s">
        <v>16</v>
      </c>
      <c r="C12" s="12">
        <v>1134</v>
      </c>
      <c r="D12" s="13">
        <f t="shared" si="0"/>
        <v>0.120458891013384</v>
      </c>
      <c r="E12" s="14">
        <f t="shared" si="1"/>
        <v>14.4550669216061</v>
      </c>
      <c r="F12" s="15">
        <f t="shared" si="2"/>
        <v>0.602294455066922</v>
      </c>
      <c r="G12" s="16">
        <f t="shared" si="3"/>
        <v>1.92734225621415</v>
      </c>
      <c r="I12"/>
    </row>
    <row r="13" ht="28" customHeight="1" spans="2:9">
      <c r="B13" s="17" t="s">
        <v>17</v>
      </c>
      <c r="C13" s="12">
        <v>164</v>
      </c>
      <c r="D13" s="13">
        <f t="shared" si="0"/>
        <v>0.0174208625451455</v>
      </c>
      <c r="E13" s="14">
        <f t="shared" si="1"/>
        <v>2.09050350541746</v>
      </c>
      <c r="F13" s="15">
        <f t="shared" si="2"/>
        <v>0.0871043127257276</v>
      </c>
      <c r="G13" s="16">
        <f t="shared" si="3"/>
        <v>0.278733800722328</v>
      </c>
      <c r="I13"/>
    </row>
    <row r="14" ht="28" customHeight="1" spans="2:9">
      <c r="B14" s="17" t="s">
        <v>18</v>
      </c>
      <c r="C14" s="18">
        <f>SUM(C4:C13)</f>
        <v>9414</v>
      </c>
      <c r="D14" s="13">
        <f t="shared" si="0"/>
        <v>1</v>
      </c>
      <c r="E14" s="18">
        <f>SUM(E4:E13)</f>
        <v>120</v>
      </c>
      <c r="F14" s="19">
        <v>8</v>
      </c>
      <c r="G14" s="20">
        <v>19</v>
      </c>
      <c r="I14"/>
    </row>
    <row r="15" ht="145" customHeight="1" spans="2:10">
      <c r="B15" s="21" t="s">
        <v>19</v>
      </c>
      <c r="C15" s="22"/>
      <c r="D15" s="22"/>
      <c r="E15" s="22"/>
      <c r="F15" s="22"/>
      <c r="G15" s="23"/>
      <c r="H15" s="24"/>
      <c r="I15" s="24"/>
      <c r="J15" s="24"/>
    </row>
  </sheetData>
  <mergeCells count="7">
    <mergeCell ref="B1:G1"/>
    <mergeCell ref="F2:G2"/>
    <mergeCell ref="B15:G15"/>
    <mergeCell ref="B2:B3"/>
    <mergeCell ref="C2:C3"/>
    <mergeCell ref="D2:D3"/>
    <mergeCell ref="E2:E3"/>
  </mergeCells>
  <pageMargins left="1.14166666666667" right="0.7" top="0.75" bottom="0.75" header="0.3" footer="0.3"/>
  <pageSetup paperSize="9" scale="68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B5" sqref="B5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刘月亮</cp:lastModifiedBy>
  <dcterms:created xsi:type="dcterms:W3CDTF">2021-05-13T00:45:00Z</dcterms:created>
  <dcterms:modified xsi:type="dcterms:W3CDTF">2024-05-16T07:34:32Z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9CE233E2E0D640EE9931B558B8FE62DE_13</vt:lpwstr>
  </property>
  <property fmtid="{D5CDD505-2E9C-101B-9397-08002B2CF9AE}" pid="3" name="KSOProductBuildVer">
    <vt:lpwstr>2052-12.1.0.16729</vt:lpwstr>
  </property>
</Properties>
</file>