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Area" localSheetId="0">Sheet1!$B$1:$G$15</definedName>
  </definedNames>
  <calcPr calcId="144525"/>
</workbook>
</file>

<file path=xl/sharedStrings.xml><?xml version="1.0" encoding="utf-8"?>
<sst xmlns="http://schemas.openxmlformats.org/spreadsheetml/2006/main" count="20" uniqueCount="20">
  <si>
    <t>2022年度广外南国商学院各学院申报大创项目配额表</t>
  </si>
  <si>
    <t>学院</t>
  </si>
  <si>
    <t>学院总人数（人）</t>
  </si>
  <si>
    <t>学院总人数占全校总人数比例</t>
  </si>
  <si>
    <t>校级大创项目配额（项）</t>
  </si>
  <si>
    <t>结合一流专业建设情况分配</t>
  </si>
  <si>
    <t>国家级（项）</t>
  </si>
  <si>
    <t>省级（项）</t>
  </si>
  <si>
    <t>英语语言文化学院</t>
  </si>
  <si>
    <t>东方语言文化学院</t>
  </si>
  <si>
    <t>西方语言文化学院</t>
  </si>
  <si>
    <t>经济学院</t>
  </si>
  <si>
    <t>管理学院</t>
  </si>
  <si>
    <t>新媒体与国际传播学院</t>
  </si>
  <si>
    <t>中国语言文化学院</t>
  </si>
  <si>
    <t>教育学院</t>
  </si>
  <si>
    <t>计算机学院</t>
  </si>
  <si>
    <t>国际学院</t>
  </si>
  <si>
    <t>合计</t>
  </si>
  <si>
    <t>备注：
1.各学院申报的校级大创项目总数应不低于以上配额。
2.根据学生人数比例进行配额（四舍五入取整数）。
3.结合国家级、省级一流专业建设点进行配额。每增加国家级一流专业1个，增加国家级大创配额1个，省级大创配额1个；每增加省级一流专业1个，增加省级大创配额1个。
4.各学院根据学院人数不足配额的，省级项目分配1个名额。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</si>
</sst>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5" fillId="0" borderId="7" xfId="11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5"/>
  <sheetViews>
    <sheetView tabSelected="1" view="pageBreakPreview" zoomScaleNormal="100" workbookViewId="0">
      <selection activeCell="H12" sqref="H12"/>
    </sheetView>
  </sheetViews>
  <sheetFormatPr defaultColWidth="9" defaultRowHeight="13.5"/>
  <cols>
    <col min="1" max="1" width="11.5416666666667" customWidth="1"/>
    <col min="2" max="2" width="28.625" customWidth="1"/>
    <col min="3" max="3" width="16" customWidth="1"/>
    <col min="4" max="4" width="20.125" customWidth="1"/>
    <col min="5" max="5" width="19.125" customWidth="1"/>
    <col min="6" max="6" width="14.375" style="2" customWidth="1"/>
    <col min="7" max="7" width="14.875" style="2" customWidth="1"/>
    <col min="8" max="8" width="9" customWidth="1"/>
    <col min="9" max="9" width="8.88333333333333" style="2" customWidth="1"/>
    <col min="10" max="10" width="10.1333333333333" customWidth="1"/>
  </cols>
  <sheetData>
    <row r="1" ht="48" customHeight="1" spans="2:10">
      <c r="B1" s="3" t="s">
        <v>0</v>
      </c>
      <c r="C1" s="4"/>
      <c r="D1" s="4"/>
      <c r="E1" s="4"/>
      <c r="F1" s="4"/>
      <c r="G1" s="5"/>
      <c r="H1" s="6"/>
      <c r="I1" s="6"/>
      <c r="J1" s="6"/>
    </row>
    <row r="2" s="1" customFormat="1" ht="33" customHeight="1" spans="2:7">
      <c r="B2" s="7" t="s">
        <v>1</v>
      </c>
      <c r="C2" s="7" t="s">
        <v>2</v>
      </c>
      <c r="D2" s="7" t="s">
        <v>3</v>
      </c>
      <c r="E2" s="7" t="s">
        <v>4</v>
      </c>
      <c r="F2" s="8" t="s">
        <v>5</v>
      </c>
      <c r="G2" s="8"/>
    </row>
    <row r="3" s="1" customFormat="1" ht="48" customHeight="1" spans="2:7">
      <c r="B3" s="9"/>
      <c r="C3" s="9"/>
      <c r="D3" s="9"/>
      <c r="E3" s="9"/>
      <c r="F3" s="10" t="s">
        <v>6</v>
      </c>
      <c r="G3" s="10" t="s">
        <v>7</v>
      </c>
    </row>
    <row r="4" ht="31" customHeight="1" spans="2:9">
      <c r="B4" s="11" t="s">
        <v>8</v>
      </c>
      <c r="C4" s="12">
        <v>1633</v>
      </c>
      <c r="D4" s="13">
        <f>C4/8466*100%</f>
        <v>0.192889203874321</v>
      </c>
      <c r="E4" s="14">
        <f>D4*120</f>
        <v>23.1467044649185</v>
      </c>
      <c r="F4" s="15">
        <f>D4*5</f>
        <v>0.964446019371604</v>
      </c>
      <c r="G4" s="16">
        <v>4</v>
      </c>
      <c r="I4"/>
    </row>
    <row r="5" ht="29" customHeight="1" spans="2:9">
      <c r="B5" s="11" t="s">
        <v>9</v>
      </c>
      <c r="C5" s="12">
        <v>582</v>
      </c>
      <c r="D5" s="13">
        <f t="shared" ref="D5:D14" si="0">C5/8466*100%</f>
        <v>0.0687455705173636</v>
      </c>
      <c r="E5" s="14">
        <f t="shared" ref="E5:E13" si="1">D5*120</f>
        <v>8.24946846208363</v>
      </c>
      <c r="F5" s="15">
        <f t="shared" ref="F5:F13" si="2">D5*5</f>
        <v>0.343727852586818</v>
      </c>
      <c r="G5" s="16">
        <f t="shared" ref="G5:G13" si="3">D5*16</f>
        <v>1.09992912827782</v>
      </c>
      <c r="I5"/>
    </row>
    <row r="6" ht="28" customHeight="1" spans="2:9">
      <c r="B6" s="11" t="s">
        <v>10</v>
      </c>
      <c r="C6" s="12">
        <v>955</v>
      </c>
      <c r="D6" s="13">
        <f t="shared" si="0"/>
        <v>0.112804157807701</v>
      </c>
      <c r="E6" s="14">
        <f t="shared" si="1"/>
        <v>13.5364989369241</v>
      </c>
      <c r="F6" s="15">
        <f t="shared" si="2"/>
        <v>0.564020789038507</v>
      </c>
      <c r="G6" s="16">
        <f t="shared" si="3"/>
        <v>1.80486652492322</v>
      </c>
      <c r="I6"/>
    </row>
    <row r="7" ht="27" customHeight="1" spans="2:9">
      <c r="B7" s="11" t="s">
        <v>11</v>
      </c>
      <c r="C7" s="12">
        <v>1631</v>
      </c>
      <c r="D7" s="13">
        <f t="shared" si="0"/>
        <v>0.192652964800378</v>
      </c>
      <c r="E7" s="14">
        <f t="shared" si="1"/>
        <v>23.1183557760454</v>
      </c>
      <c r="F7" s="15">
        <f t="shared" si="2"/>
        <v>0.96326482400189</v>
      </c>
      <c r="G7" s="16">
        <v>4</v>
      </c>
      <c r="I7"/>
    </row>
    <row r="8" ht="29" customHeight="1" spans="2:9">
      <c r="B8" s="17" t="s">
        <v>12</v>
      </c>
      <c r="C8" s="12">
        <v>1289</v>
      </c>
      <c r="D8" s="13">
        <f t="shared" si="0"/>
        <v>0.152256083156154</v>
      </c>
      <c r="E8" s="14">
        <f t="shared" si="1"/>
        <v>18.2707299787385</v>
      </c>
      <c r="F8" s="15">
        <v>2</v>
      </c>
      <c r="G8" s="16">
        <f>D8*16+1</f>
        <v>3.43609733049846</v>
      </c>
      <c r="I8"/>
    </row>
    <row r="9" ht="27" customHeight="1" spans="2:9">
      <c r="B9" s="17" t="s">
        <v>13</v>
      </c>
      <c r="C9" s="12">
        <v>238</v>
      </c>
      <c r="D9" s="13">
        <f t="shared" si="0"/>
        <v>0.0281124497991968</v>
      </c>
      <c r="E9" s="14">
        <f t="shared" si="1"/>
        <v>3.37349397590362</v>
      </c>
      <c r="F9" s="15">
        <f t="shared" si="2"/>
        <v>0.140562248995984</v>
      </c>
      <c r="G9" s="16">
        <v>1</v>
      </c>
      <c r="I9"/>
    </row>
    <row r="10" ht="30" customHeight="1" spans="2:9">
      <c r="B10" s="17" t="s">
        <v>14</v>
      </c>
      <c r="C10" s="12">
        <v>795</v>
      </c>
      <c r="D10" s="13">
        <f t="shared" si="0"/>
        <v>0.093905031892275</v>
      </c>
      <c r="E10" s="14">
        <f t="shared" si="1"/>
        <v>11.268603827073</v>
      </c>
      <c r="F10" s="15">
        <f t="shared" si="2"/>
        <v>0.469525159461375</v>
      </c>
      <c r="G10" s="16">
        <f t="shared" si="3"/>
        <v>1.5024805102764</v>
      </c>
      <c r="I10"/>
    </row>
    <row r="11" ht="31" customHeight="1" spans="2:9">
      <c r="B11" s="17" t="s">
        <v>15</v>
      </c>
      <c r="C11" s="12">
        <v>478</v>
      </c>
      <c r="D11" s="13">
        <f t="shared" si="0"/>
        <v>0.0564611386723364</v>
      </c>
      <c r="E11" s="14">
        <f t="shared" si="1"/>
        <v>6.77533664068037</v>
      </c>
      <c r="F11" s="15">
        <f t="shared" si="2"/>
        <v>0.282305693361682</v>
      </c>
      <c r="G11" s="16">
        <f t="shared" si="3"/>
        <v>0.903378218757382</v>
      </c>
      <c r="I11"/>
    </row>
    <row r="12" ht="26" customHeight="1" spans="2:9">
      <c r="B12" s="17" t="s">
        <v>16</v>
      </c>
      <c r="C12" s="12">
        <v>800</v>
      </c>
      <c r="D12" s="13">
        <f t="shared" si="0"/>
        <v>0.0944956295771321</v>
      </c>
      <c r="E12" s="14">
        <f t="shared" si="1"/>
        <v>11.3394755492559</v>
      </c>
      <c r="F12" s="15">
        <f t="shared" si="2"/>
        <v>0.47247814788566</v>
      </c>
      <c r="G12" s="16">
        <f t="shared" si="3"/>
        <v>1.51193007323411</v>
      </c>
      <c r="I12"/>
    </row>
    <row r="13" ht="28" customHeight="1" spans="2:9">
      <c r="B13" s="17" t="s">
        <v>17</v>
      </c>
      <c r="C13" s="12">
        <v>65</v>
      </c>
      <c r="D13" s="13">
        <f t="shared" si="0"/>
        <v>0.00767776990314198</v>
      </c>
      <c r="E13" s="14">
        <f t="shared" si="1"/>
        <v>0.921332388377038</v>
      </c>
      <c r="F13" s="15">
        <f t="shared" si="2"/>
        <v>0.0383888495157099</v>
      </c>
      <c r="G13" s="16">
        <v>1</v>
      </c>
      <c r="I13"/>
    </row>
    <row r="14" ht="28" customHeight="1" spans="2:9">
      <c r="B14" s="17" t="s">
        <v>18</v>
      </c>
      <c r="C14" s="18">
        <f>SUM(C4:C13)</f>
        <v>8466</v>
      </c>
      <c r="D14" s="13">
        <f t="shared" si="0"/>
        <v>1</v>
      </c>
      <c r="E14" s="18">
        <f>SUM(E4:E13)</f>
        <v>120</v>
      </c>
      <c r="F14" s="19">
        <v>5</v>
      </c>
      <c r="G14" s="20">
        <v>21</v>
      </c>
      <c r="I14"/>
    </row>
    <row r="15" ht="145" customHeight="1" spans="2:10">
      <c r="B15" s="21" t="s">
        <v>19</v>
      </c>
      <c r="C15" s="22"/>
      <c r="D15" s="22"/>
      <c r="E15" s="22"/>
      <c r="F15" s="22"/>
      <c r="G15" s="23"/>
      <c r="H15" s="24"/>
      <c r="I15" s="24"/>
      <c r="J15" s="24"/>
    </row>
  </sheetData>
  <mergeCells count="7">
    <mergeCell ref="B1:G1"/>
    <mergeCell ref="F2:G2"/>
    <mergeCell ref="B15:G15"/>
    <mergeCell ref="B2:B3"/>
    <mergeCell ref="C2:C3"/>
    <mergeCell ref="D2:D3"/>
    <mergeCell ref="E2:E3"/>
  </mergeCells>
  <pageMargins left="1.14166666666667" right="0.7" top="0.75" bottom="0.75" header="0.3" footer="0.3"/>
  <pageSetup paperSize="9" scale="6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5" sqref="B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堡主</cp:lastModifiedBy>
  <dcterms:created xsi:type="dcterms:W3CDTF">2021-05-13T00:45:00Z</dcterms:created>
  <dcterms:modified xsi:type="dcterms:W3CDTF">2022-05-09T02:56:45Z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C7DD5716949747698057BD0DFA0EB607</vt:lpwstr>
  </property>
  <property fmtid="{D5CDD505-2E9C-101B-9397-08002B2CF9AE}" pid="3" name="KSOProductBuildVer">
    <vt:lpwstr>2052-11.1.0.11636</vt:lpwstr>
  </property>
</Properties>
</file>